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2995" windowHeight="11070"/>
  </bookViews>
  <sheets>
    <sheet name="Контингент" sheetId="3" r:id="rId1"/>
  </sheets>
  <calcPr calcId="145621"/>
</workbook>
</file>

<file path=xl/calcChain.xml><?xml version="1.0" encoding="utf-8"?>
<calcChain xmlns="http://schemas.openxmlformats.org/spreadsheetml/2006/main">
  <c r="K17" i="3"/>
  <c r="H17"/>
  <c r="E17"/>
  <c r="B17"/>
  <c r="K16"/>
  <c r="H16"/>
  <c r="E16"/>
  <c r="B16"/>
  <c r="N12"/>
  <c r="L12"/>
  <c r="K12"/>
  <c r="I12"/>
  <c r="H12"/>
  <c r="F12"/>
  <c r="E12"/>
  <c r="C12"/>
  <c r="B12"/>
  <c r="N11"/>
  <c r="L11"/>
  <c r="K11"/>
  <c r="I11"/>
  <c r="H11"/>
  <c r="F11"/>
  <c r="E11"/>
  <c r="C11"/>
  <c r="B11"/>
  <c r="M10"/>
  <c r="M12"/>
  <c r="J10"/>
  <c r="J12"/>
  <c r="G10"/>
  <c r="G12"/>
  <c r="D10"/>
  <c r="D12"/>
  <c r="P9"/>
  <c r="M9"/>
  <c r="M11"/>
  <c r="J9"/>
  <c r="J11"/>
  <c r="G9"/>
  <c r="G11"/>
  <c r="D9"/>
  <c r="D11"/>
  <c r="M8"/>
  <c r="J8"/>
  <c r="G8"/>
  <c r="D8"/>
  <c r="J7"/>
  <c r="D7"/>
  <c r="J6"/>
  <c r="D6"/>
  <c r="J5"/>
  <c r="D5"/>
</calcChain>
</file>

<file path=xl/sharedStrings.xml><?xml version="1.0" encoding="utf-8"?>
<sst xmlns="http://schemas.openxmlformats.org/spreadsheetml/2006/main" count="32" uniqueCount="20">
  <si>
    <t>Таблиця №10</t>
  </si>
  <si>
    <t>Контингент студентів</t>
  </si>
  <si>
    <t>Розрахунковий контингент</t>
  </si>
  <si>
    <t>Контингент студентів з асп., докт.</t>
  </si>
  <si>
    <t>Розрахунковий контингент з асп., докт.</t>
  </si>
  <si>
    <t>ВК</t>
  </si>
  <si>
    <t>Бюджет</t>
  </si>
  <si>
    <t>Контракт</t>
  </si>
  <si>
    <t>Разом</t>
  </si>
  <si>
    <t>на 01.01.2017</t>
  </si>
  <si>
    <t>на 01.01.2018</t>
  </si>
  <si>
    <t>на 01.01.2019</t>
  </si>
  <si>
    <t>на 01.01.2020</t>
  </si>
  <si>
    <t>на 01.01.2021</t>
  </si>
  <si>
    <t>на 01.01.2022</t>
  </si>
  <si>
    <t>% відхилення від попереднього року</t>
  </si>
  <si>
    <t>на 01.10.2019</t>
  </si>
  <si>
    <t>на 01.10.2020</t>
  </si>
  <si>
    <t>на 01.10.2021</t>
  </si>
  <si>
    <t>Різниця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</si>
</sst>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1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5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17" xfId="0" applyFont="1" applyBorder="1" applyAlignment="1">
      <alignment wrapText="1"/>
    </xf>
    <xf numFmtId="2" fontId="4" fillId="0" borderId="18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12" xfId="0" applyFont="1" applyBorder="1"/>
    <xf numFmtId="0" fontId="1" fillId="0" borderId="16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0" fontId="1" fillId="0" borderId="28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5" xfId="0" applyFont="1" applyBorder="1"/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4" xfId="0" applyFont="1" applyBorder="1"/>
    <xf numFmtId="0" fontId="1" fillId="0" borderId="30" xfId="0" applyFont="1" applyBorder="1"/>
    <xf numFmtId="0" fontId="1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Q18" sqref="Q18"/>
    </sheetView>
  </sheetViews>
  <sheetFormatPr defaultRowHeight="1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5" width="9.140625" style="1"/>
    <col min="16" max="16" width="9" style="1" hidden="1" customWidth="1"/>
    <col min="17" max="16384" width="9.140625" style="1"/>
  </cols>
  <sheetData>
    <row r="1" spans="1:16">
      <c r="N1" s="1" t="s">
        <v>0</v>
      </c>
    </row>
    <row r="2" spans="1:16" ht="21" thickBot="1">
      <c r="A2" s="48" t="s">
        <v>1</v>
      </c>
      <c r="B2" s="49"/>
      <c r="C2" s="49"/>
      <c r="D2" s="49"/>
      <c r="E2" s="48"/>
      <c r="F2" s="48"/>
      <c r="G2" s="48"/>
      <c r="H2" s="48"/>
      <c r="I2" s="48"/>
      <c r="J2" s="48"/>
      <c r="K2" s="49"/>
      <c r="L2" s="49"/>
      <c r="M2" s="49"/>
      <c r="N2" s="48"/>
    </row>
    <row r="3" spans="1:16" ht="16.5" thickBot="1">
      <c r="A3" s="50"/>
      <c r="B3" s="52" t="s">
        <v>1</v>
      </c>
      <c r="C3" s="53"/>
      <c r="D3" s="54"/>
      <c r="E3" s="52" t="s">
        <v>2</v>
      </c>
      <c r="F3" s="53"/>
      <c r="G3" s="54"/>
      <c r="H3" s="52" t="s">
        <v>3</v>
      </c>
      <c r="I3" s="53"/>
      <c r="J3" s="53"/>
      <c r="K3" s="52" t="s">
        <v>4</v>
      </c>
      <c r="L3" s="53"/>
      <c r="M3" s="53"/>
      <c r="N3" s="55" t="s">
        <v>5</v>
      </c>
    </row>
    <row r="4" spans="1:16" ht="15.75" thickBot="1">
      <c r="A4" s="51"/>
      <c r="B4" s="2" t="s">
        <v>6</v>
      </c>
      <c r="C4" s="3" t="s">
        <v>7</v>
      </c>
      <c r="D4" s="3" t="s">
        <v>8</v>
      </c>
      <c r="E4" s="4" t="s">
        <v>6</v>
      </c>
      <c r="F4" s="5" t="s">
        <v>7</v>
      </c>
      <c r="G4" s="6" t="s">
        <v>8</v>
      </c>
      <c r="H4" s="4" t="s">
        <v>6</v>
      </c>
      <c r="I4" s="5" t="s">
        <v>7</v>
      </c>
      <c r="J4" s="6" t="s">
        <v>8</v>
      </c>
      <c r="K4" s="4" t="s">
        <v>6</v>
      </c>
      <c r="L4" s="5" t="s">
        <v>7</v>
      </c>
      <c r="M4" s="32" t="s">
        <v>8</v>
      </c>
      <c r="N4" s="56"/>
    </row>
    <row r="5" spans="1:16" ht="15.75">
      <c r="A5" s="7" t="s">
        <v>9</v>
      </c>
      <c r="B5" s="8">
        <v>4702</v>
      </c>
      <c r="C5" s="9">
        <v>5488</v>
      </c>
      <c r="D5" s="9">
        <f t="shared" ref="D5:D10" si="0">C5+B5</f>
        <v>10190</v>
      </c>
      <c r="E5" s="9"/>
      <c r="F5" s="9"/>
      <c r="G5" s="9"/>
      <c r="H5" s="9">
        <v>4779</v>
      </c>
      <c r="I5" s="9">
        <v>5517</v>
      </c>
      <c r="J5" s="9">
        <f t="shared" ref="J5:J10" si="1">I5+H5</f>
        <v>10296</v>
      </c>
      <c r="K5" s="10"/>
      <c r="L5" s="10"/>
      <c r="M5" s="10"/>
      <c r="N5" s="40">
        <v>478</v>
      </c>
    </row>
    <row r="6" spans="1:16" ht="15.75">
      <c r="A6" s="11" t="s">
        <v>10</v>
      </c>
      <c r="B6" s="12">
        <v>4596</v>
      </c>
      <c r="C6" s="13">
        <v>5334</v>
      </c>
      <c r="D6" s="9">
        <f t="shared" si="0"/>
        <v>9930</v>
      </c>
      <c r="E6" s="13"/>
      <c r="F6" s="13"/>
      <c r="G6" s="14"/>
      <c r="H6" s="13">
        <v>4677</v>
      </c>
      <c r="I6" s="13">
        <v>5367</v>
      </c>
      <c r="J6" s="9">
        <f t="shared" si="1"/>
        <v>10044</v>
      </c>
      <c r="K6" s="15"/>
      <c r="L6" s="15"/>
      <c r="M6" s="33"/>
      <c r="N6" s="41">
        <v>380</v>
      </c>
    </row>
    <row r="7" spans="1:16" ht="15.75">
      <c r="A7" s="16" t="s">
        <v>11</v>
      </c>
      <c r="B7" s="12">
        <v>4797</v>
      </c>
      <c r="C7" s="13">
        <v>5465</v>
      </c>
      <c r="D7" s="9">
        <f t="shared" si="0"/>
        <v>10262</v>
      </c>
      <c r="E7" s="13"/>
      <c r="F7" s="13"/>
      <c r="G7" s="9"/>
      <c r="H7" s="13">
        <v>4871</v>
      </c>
      <c r="I7" s="13">
        <v>5492</v>
      </c>
      <c r="J7" s="9">
        <f t="shared" si="1"/>
        <v>10363</v>
      </c>
      <c r="K7" s="15"/>
      <c r="L7" s="15"/>
      <c r="M7" s="10"/>
      <c r="N7" s="41">
        <v>248</v>
      </c>
    </row>
    <row r="8" spans="1:16" ht="15.75">
      <c r="A8" s="16" t="s">
        <v>12</v>
      </c>
      <c r="B8" s="12">
        <v>4760</v>
      </c>
      <c r="C8" s="13">
        <v>5274</v>
      </c>
      <c r="D8" s="13">
        <f t="shared" si="0"/>
        <v>10034</v>
      </c>
      <c r="E8" s="13">
        <v>7324</v>
      </c>
      <c r="F8" s="17">
        <v>5192</v>
      </c>
      <c r="G8" s="13">
        <f>F8+E8</f>
        <v>12516</v>
      </c>
      <c r="H8" s="13">
        <v>4847</v>
      </c>
      <c r="I8" s="13">
        <v>5308</v>
      </c>
      <c r="J8" s="13">
        <f t="shared" si="1"/>
        <v>10155</v>
      </c>
      <c r="K8" s="13">
        <v>7421.35</v>
      </c>
      <c r="L8" s="17">
        <v>5222.62</v>
      </c>
      <c r="M8" s="15">
        <f>L8+K8</f>
        <v>12643.970000000001</v>
      </c>
      <c r="N8" s="41">
        <v>269</v>
      </c>
    </row>
    <row r="9" spans="1:16" ht="15.75">
      <c r="A9" s="16" t="s">
        <v>13</v>
      </c>
      <c r="B9" s="12">
        <v>4555</v>
      </c>
      <c r="C9" s="13">
        <v>4840</v>
      </c>
      <c r="D9" s="13">
        <f t="shared" si="0"/>
        <v>9395</v>
      </c>
      <c r="E9" s="13">
        <v>6931.7</v>
      </c>
      <c r="F9" s="13">
        <v>4777</v>
      </c>
      <c r="G9" s="13">
        <f>F9+E9</f>
        <v>11708.7</v>
      </c>
      <c r="H9" s="13">
        <v>4652</v>
      </c>
      <c r="I9" s="13">
        <v>4871</v>
      </c>
      <c r="J9" s="13">
        <f t="shared" si="1"/>
        <v>9523</v>
      </c>
      <c r="K9" s="13">
        <v>7041.2</v>
      </c>
      <c r="L9" s="13">
        <v>4806.87</v>
      </c>
      <c r="M9" s="15">
        <f>L9+K9</f>
        <v>11848.07</v>
      </c>
      <c r="N9" s="41">
        <v>279</v>
      </c>
      <c r="P9" s="1">
        <f>(279+270+270+270+269+268+139+124+287+287+286+281)/12</f>
        <v>252.5</v>
      </c>
    </row>
    <row r="10" spans="1:16" ht="15.75">
      <c r="A10" s="16" t="s">
        <v>14</v>
      </c>
      <c r="B10" s="18">
        <v>3882</v>
      </c>
      <c r="C10" s="19">
        <v>4503</v>
      </c>
      <c r="D10" s="19">
        <f t="shared" si="0"/>
        <v>8385</v>
      </c>
      <c r="E10" s="19">
        <v>5885.47</v>
      </c>
      <c r="F10" s="19">
        <v>4349.38</v>
      </c>
      <c r="G10" s="13">
        <f>F10+E10</f>
        <v>10234.85</v>
      </c>
      <c r="H10" s="19">
        <v>3984</v>
      </c>
      <c r="I10" s="19">
        <v>4537</v>
      </c>
      <c r="J10" s="19">
        <f t="shared" si="1"/>
        <v>8521</v>
      </c>
      <c r="K10" s="19">
        <v>6001.67</v>
      </c>
      <c r="L10" s="19">
        <v>4382.38</v>
      </c>
      <c r="M10" s="15">
        <f>L10+K10</f>
        <v>10384.049999999999</v>
      </c>
      <c r="N10" s="42">
        <v>280</v>
      </c>
    </row>
    <row r="11" spans="1:16" ht="39.75" hidden="1" thickBot="1">
      <c r="A11" s="20" t="s">
        <v>15</v>
      </c>
      <c r="B11" s="21">
        <f>-(100-B9/B8*100)</f>
        <v>-4.3067226890756274</v>
      </c>
      <c r="C11" s="22">
        <f t="shared" ref="C11:N12" si="2">-(100-C9/C8*100)</f>
        <v>-8.2290481607887784</v>
      </c>
      <c r="D11" s="22">
        <f t="shared" si="2"/>
        <v>-6.3683476180984684</v>
      </c>
      <c r="E11" s="22">
        <f t="shared" si="2"/>
        <v>-5.3563626433642924</v>
      </c>
      <c r="F11" s="22">
        <f t="shared" si="2"/>
        <v>-7.9930662557781318</v>
      </c>
      <c r="G11" s="22">
        <f t="shared" si="2"/>
        <v>-6.4501438159156237</v>
      </c>
      <c r="H11" s="22">
        <f t="shared" si="2"/>
        <v>-4.023107076542189</v>
      </c>
      <c r="I11" s="22">
        <f t="shared" si="2"/>
        <v>-8.2328560663149943</v>
      </c>
      <c r="J11" s="22">
        <f t="shared" si="2"/>
        <v>-6.2235352043328476</v>
      </c>
      <c r="K11" s="22">
        <f t="shared" si="2"/>
        <v>-5.1223833938569214</v>
      </c>
      <c r="L11" s="22">
        <f t="shared" si="2"/>
        <v>-7.9605638549233788</v>
      </c>
      <c r="M11" s="34">
        <f t="shared" si="2"/>
        <v>-6.2947001614208347</v>
      </c>
      <c r="N11" s="43">
        <f t="shared" si="2"/>
        <v>3.717472118959094</v>
      </c>
    </row>
    <row r="12" spans="1:16" ht="39.75" thickBot="1">
      <c r="A12" s="20" t="s">
        <v>15</v>
      </c>
      <c r="B12" s="21">
        <f>-(100-B10/B9*100)</f>
        <v>-14.774972557628971</v>
      </c>
      <c r="C12" s="21">
        <f t="shared" si="2"/>
        <v>-6.9628099173553721</v>
      </c>
      <c r="D12" s="21">
        <f t="shared" si="2"/>
        <v>-10.75039914848324</v>
      </c>
      <c r="E12" s="21">
        <f t="shared" si="2"/>
        <v>-15.093411428653852</v>
      </c>
      <c r="F12" s="21">
        <f t="shared" si="2"/>
        <v>-8.9516432907682599</v>
      </c>
      <c r="G12" s="21">
        <f t="shared" si="2"/>
        <v>-12.587648500687521</v>
      </c>
      <c r="H12" s="21">
        <f t="shared" si="2"/>
        <v>-14.359415305245065</v>
      </c>
      <c r="I12" s="21">
        <f t="shared" si="2"/>
        <v>-6.8569082323958099</v>
      </c>
      <c r="J12" s="21">
        <f t="shared" si="2"/>
        <v>-10.521894361020685</v>
      </c>
      <c r="K12" s="21">
        <f t="shared" si="2"/>
        <v>-14.763534624779865</v>
      </c>
      <c r="L12" s="21">
        <f t="shared" si="2"/>
        <v>-8.8309024375529077</v>
      </c>
      <c r="M12" s="35">
        <f t="shared" si="2"/>
        <v>-12.35661166755429</v>
      </c>
      <c r="N12" s="43">
        <f t="shared" si="2"/>
        <v>0.35842293906809175</v>
      </c>
    </row>
    <row r="13" spans="1:16" hidden="1">
      <c r="A13" s="23" t="s">
        <v>16</v>
      </c>
      <c r="B13" s="24">
        <v>4810</v>
      </c>
      <c r="C13" s="24"/>
      <c r="D13" s="24"/>
      <c r="E13" s="24">
        <v>7407.66</v>
      </c>
      <c r="F13" s="24"/>
      <c r="G13" s="24"/>
      <c r="H13" s="24">
        <v>4897</v>
      </c>
      <c r="I13" s="24"/>
      <c r="J13" s="24"/>
      <c r="K13" s="24">
        <v>7505.09</v>
      </c>
      <c r="L13" s="24"/>
      <c r="M13" s="36"/>
      <c r="N13" s="44"/>
    </row>
    <row r="14" spans="1:16">
      <c r="A14" s="25" t="s">
        <v>17</v>
      </c>
      <c r="B14" s="26">
        <v>4604</v>
      </c>
      <c r="C14" s="26"/>
      <c r="D14" s="26"/>
      <c r="E14" s="26">
        <v>7008.4</v>
      </c>
      <c r="F14" s="26"/>
      <c r="G14" s="26"/>
      <c r="H14" s="26">
        <v>4699</v>
      </c>
      <c r="I14" s="26"/>
      <c r="J14" s="26"/>
      <c r="K14" s="26">
        <v>7116.32</v>
      </c>
      <c r="L14" s="26"/>
      <c r="M14" s="37"/>
      <c r="N14" s="45"/>
    </row>
    <row r="15" spans="1:16" ht="15.75" thickBot="1">
      <c r="A15" s="25" t="s">
        <v>18</v>
      </c>
      <c r="B15" s="27">
        <v>3923</v>
      </c>
      <c r="C15" s="27"/>
      <c r="D15" s="27"/>
      <c r="E15" s="27">
        <v>5966.5</v>
      </c>
      <c r="F15" s="27"/>
      <c r="G15" s="27"/>
      <c r="H15" s="27">
        <v>4027</v>
      </c>
      <c r="I15" s="27"/>
      <c r="J15" s="27"/>
      <c r="K15" s="27">
        <v>6085.2</v>
      </c>
      <c r="L15" s="27"/>
      <c r="M15" s="38"/>
      <c r="N15" s="46"/>
    </row>
    <row r="16" spans="1:16" ht="15.75" hidden="1" thickBot="1">
      <c r="A16" s="28" t="s">
        <v>19</v>
      </c>
      <c r="B16" s="27">
        <f>B14-B13</f>
        <v>-206</v>
      </c>
      <c r="C16" s="27"/>
      <c r="D16" s="27"/>
      <c r="E16" s="27">
        <f>E14-E13</f>
        <v>-399.26000000000022</v>
      </c>
      <c r="F16" s="27"/>
      <c r="G16" s="27"/>
      <c r="H16" s="27">
        <f>H14-H13</f>
        <v>-198</v>
      </c>
      <c r="I16" s="27"/>
      <c r="J16" s="27"/>
      <c r="K16" s="27">
        <f>K14-K13</f>
        <v>-388.77000000000044</v>
      </c>
      <c r="L16" s="27"/>
      <c r="M16" s="38"/>
      <c r="N16" s="46"/>
    </row>
    <row r="17" spans="1:14" ht="15.75" thickBot="1">
      <c r="A17" s="29" t="s">
        <v>19</v>
      </c>
      <c r="B17" s="30">
        <f>B15-B14</f>
        <v>-681</v>
      </c>
      <c r="C17" s="31"/>
      <c r="D17" s="31"/>
      <c r="E17" s="31">
        <f>E15-E14</f>
        <v>-1041.8999999999996</v>
      </c>
      <c r="F17" s="31"/>
      <c r="G17" s="31"/>
      <c r="H17" s="31">
        <f>H15-H14</f>
        <v>-672</v>
      </c>
      <c r="I17" s="31"/>
      <c r="J17" s="31"/>
      <c r="K17" s="31">
        <f>K15-K14</f>
        <v>-1031.1199999999999</v>
      </c>
      <c r="L17" s="31"/>
      <c r="M17" s="39"/>
      <c r="N17" s="47"/>
    </row>
  </sheetData>
  <mergeCells count="7">
    <mergeCell ref="A2:N2"/>
    <mergeCell ref="A3:A4"/>
    <mergeCell ref="B3:D3"/>
    <mergeCell ref="E3:G3"/>
    <mergeCell ref="H3:J3"/>
    <mergeCell ref="K3:M3"/>
    <mergeCell ref="N3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Контингент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G33Fedotova</cp:lastModifiedBy>
  <cp:lastPrinted>2022-05-25T08:56:04Z</cp:lastPrinted>
  <dcterms:created xsi:type="dcterms:W3CDTF">2022-02-15T10:56:32Z</dcterms:created>
  <dcterms:modified xsi:type="dcterms:W3CDTF">2022-05-25T08:57:33Z</dcterms:modified>
</cp:coreProperties>
</file>