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992"/>
  </bookViews>
  <sheets>
    <sheet name="Лист1_2" sheetId="1" r:id="rId1"/>
  </sheets>
  <calcPr calcId="114210" iterateDelta="1E-4"/>
</workbook>
</file>

<file path=xl/calcChain.xml><?xml version="1.0" encoding="utf-8"?>
<calcChain xmlns="http://schemas.openxmlformats.org/spreadsheetml/2006/main">
  <c r="E35" i="1"/>
  <c r="D34"/>
  <c r="C34"/>
  <c r="E34"/>
  <c r="E27"/>
  <c r="E26"/>
  <c r="E25"/>
  <c r="D24"/>
  <c r="C24"/>
  <c r="E24"/>
  <c r="E23"/>
  <c r="E22"/>
  <c r="E21"/>
  <c r="E20"/>
  <c r="E19"/>
  <c r="D18"/>
  <c r="C18"/>
  <c r="E18"/>
  <c r="E13"/>
  <c r="E12"/>
  <c r="E11"/>
  <c r="D10"/>
  <c r="C10"/>
  <c r="E10"/>
  <c r="E9"/>
  <c r="E8"/>
  <c r="E7"/>
  <c r="E6"/>
  <c r="E5"/>
  <c r="D4"/>
  <c r="C4"/>
  <c r="E4"/>
</calcChain>
</file>

<file path=xl/sharedStrings.xml><?xml version="1.0" encoding="utf-8"?>
<sst xmlns="http://schemas.openxmlformats.org/spreadsheetml/2006/main" count="42" uniqueCount="30">
  <si>
    <t>Загальний фонд 2201040 НДЧ</t>
  </si>
  <si>
    <t xml:space="preserve">                                                                      </t>
  </si>
  <si>
    <t>тис. Грн</t>
  </si>
  <si>
    <t>КЕКВ</t>
  </si>
  <si>
    <t>Найменування</t>
  </si>
  <si>
    <t>Уточнений кошторис
2020 рік</t>
  </si>
  <si>
    <t>Затверджений кошторис 
2021 рік</t>
  </si>
  <si>
    <t>%</t>
  </si>
  <si>
    <t>Фінансування з державного бюджету</t>
  </si>
  <si>
    <t>Заробітна плата</t>
  </si>
  <si>
    <t>Нарахування на зарплату</t>
  </si>
  <si>
    <t>Предмети, матеріали, обладнання та інвентар</t>
  </si>
  <si>
    <t>Оплата послуг (крім комунальних)</t>
  </si>
  <si>
    <t>Відрядження</t>
  </si>
  <si>
    <t>Оплата комунальних послуг</t>
  </si>
  <si>
    <t>Оплата теплопостачання</t>
  </si>
  <si>
    <t>Оплата водопостачання та водовідведення</t>
  </si>
  <si>
    <t xml:space="preserve">Оплата електроенергії  </t>
  </si>
  <si>
    <t>Спеціальний фонд  2201040 НДЧ</t>
  </si>
  <si>
    <t>Видатки всього</t>
  </si>
  <si>
    <t>Видатки на відрядження</t>
  </si>
  <si>
    <t>Комунальні послуги</t>
  </si>
  <si>
    <t>Оплата електроенергії</t>
  </si>
  <si>
    <t>Дослідження і розробки, окремі заходи розвитку по реалізації державних (регіональних)</t>
  </si>
  <si>
    <t>Інші поточні видатки</t>
  </si>
  <si>
    <t>Видатки на оплату податків</t>
  </si>
  <si>
    <t>Капітальні видатки</t>
  </si>
  <si>
    <t>Придбання обладнання і предметів</t>
  </si>
  <si>
    <t>Протягом 2021 року видатки спецфонду будуть корегуватись за рахунок надходжень коштів від замовників.</t>
  </si>
  <si>
    <t>таблиця 16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</si>
</sst>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rgb="FF000000"/>
      <name val="Calibri"/>
      <family val="2"/>
      <charset val="204"/>
    </font>
    <font>
      <b/>
      <u/>
      <sz val="20"/>
      <color indexed="1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b/>
      <u/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</font>
    <font>
      <sz val="12"/>
      <color indexed="10"/>
      <name val="Times New Roman"/>
      <family val="1"/>
      <charset val="204"/>
    </font>
    <font>
      <b/>
      <u/>
      <sz val="16"/>
      <color indexed="10"/>
      <name val="Times New Roman"/>
      <family val="1"/>
      <charset val="204"/>
    </font>
    <font>
      <b/>
      <sz val="15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sz val="14"/>
      <color indexed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medium">
        <color indexed="1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4" fillId="0" borderId="3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zoomScaleSheetLayoutView="100" workbookViewId="0">
      <selection activeCell="K11" sqref="K11"/>
    </sheetView>
  </sheetViews>
  <sheetFormatPr defaultColWidth="8.5703125" defaultRowHeight="15"/>
  <cols>
    <col min="1" max="1" width="16" customWidth="1"/>
    <col min="2" max="2" width="24.7109375" customWidth="1"/>
    <col min="3" max="3" width="15.42578125" customWidth="1"/>
    <col min="4" max="4" width="16.42578125" customWidth="1"/>
    <col min="5" max="5" width="13.42578125" customWidth="1"/>
  </cols>
  <sheetData>
    <row r="1" spans="1:5" ht="25.5">
      <c r="A1" s="6" t="s">
        <v>0</v>
      </c>
      <c r="E1" s="28" t="s">
        <v>29</v>
      </c>
    </row>
    <row r="2" spans="1:5" ht="23.25" customHeight="1">
      <c r="A2" s="7" t="s">
        <v>1</v>
      </c>
      <c r="C2" s="29" t="s">
        <v>2</v>
      </c>
      <c r="D2" s="29"/>
      <c r="E2" s="8"/>
    </row>
    <row r="3" spans="1:5" ht="61.5" customHeight="1">
      <c r="A3" s="5" t="s">
        <v>3</v>
      </c>
      <c r="B3" s="9" t="s">
        <v>4</v>
      </c>
      <c r="C3" s="10" t="s">
        <v>5</v>
      </c>
      <c r="D3" s="10" t="s">
        <v>6</v>
      </c>
      <c r="E3" s="10" t="s">
        <v>7</v>
      </c>
    </row>
    <row r="4" spans="1:5" ht="38.25" customHeight="1">
      <c r="A4" s="11"/>
      <c r="B4" s="12" t="s">
        <v>8</v>
      </c>
      <c r="C4" s="13">
        <f>C5+C6+C7+C8+C9+C10</f>
        <v>2102.1</v>
      </c>
      <c r="D4" s="2">
        <f>D5+D6+D7+D8+D9+D10</f>
        <v>1547</v>
      </c>
      <c r="E4" s="2">
        <f t="shared" ref="E4:E13" si="0">ROUND((D4-C4)/C4*100,1)</f>
        <v>-26.4</v>
      </c>
    </row>
    <row r="5" spans="1:5" ht="26.1" customHeight="1">
      <c r="A5" s="11">
        <v>2111</v>
      </c>
      <c r="B5" s="14" t="s">
        <v>9</v>
      </c>
      <c r="C5" s="2">
        <v>1567</v>
      </c>
      <c r="D5" s="2">
        <v>1185</v>
      </c>
      <c r="E5" s="2">
        <f t="shared" si="0"/>
        <v>-24.4</v>
      </c>
    </row>
    <row r="6" spans="1:5" ht="37.5">
      <c r="A6" s="11">
        <v>2120</v>
      </c>
      <c r="B6" s="14" t="s">
        <v>10</v>
      </c>
      <c r="C6" s="13">
        <v>345.2</v>
      </c>
      <c r="D6" s="2">
        <v>260.7</v>
      </c>
      <c r="E6" s="2">
        <f t="shared" si="0"/>
        <v>-24.5</v>
      </c>
    </row>
    <row r="7" spans="1:5" ht="37.5" customHeight="1">
      <c r="A7" s="11">
        <v>2210</v>
      </c>
      <c r="B7" s="15" t="s">
        <v>11</v>
      </c>
      <c r="C7" s="13">
        <v>125.2</v>
      </c>
      <c r="D7" s="2">
        <v>80</v>
      </c>
      <c r="E7" s="2">
        <f t="shared" si="0"/>
        <v>-36.1</v>
      </c>
    </row>
    <row r="8" spans="1:5" ht="40.5" customHeight="1">
      <c r="A8" s="11">
        <v>2240</v>
      </c>
      <c r="B8" s="14" t="s">
        <v>12</v>
      </c>
      <c r="C8" s="5">
        <v>29.2</v>
      </c>
      <c r="D8" s="3">
        <v>0</v>
      </c>
      <c r="E8" s="2">
        <f t="shared" si="0"/>
        <v>-100</v>
      </c>
    </row>
    <row r="9" spans="1:5" ht="26.1" customHeight="1">
      <c r="A9" s="5">
        <v>2250</v>
      </c>
      <c r="B9" s="4" t="s">
        <v>13</v>
      </c>
      <c r="C9" s="11">
        <v>11.4</v>
      </c>
      <c r="D9" s="16">
        <v>7.3</v>
      </c>
      <c r="E9" s="2">
        <f t="shared" si="0"/>
        <v>-36</v>
      </c>
    </row>
    <row r="10" spans="1:5" ht="56.25">
      <c r="A10" s="11">
        <v>2270</v>
      </c>
      <c r="B10" s="14" t="s">
        <v>14</v>
      </c>
      <c r="C10" s="13">
        <f>C11+C12+C13</f>
        <v>24.1</v>
      </c>
      <c r="D10" s="2">
        <f>D11+D12+D13</f>
        <v>14</v>
      </c>
      <c r="E10" s="2">
        <f t="shared" si="0"/>
        <v>-41.9</v>
      </c>
    </row>
    <row r="11" spans="1:5" ht="26.1" customHeight="1">
      <c r="A11" s="11">
        <v>2271</v>
      </c>
      <c r="B11" s="14" t="s">
        <v>15</v>
      </c>
      <c r="C11" s="13">
        <v>12.6</v>
      </c>
      <c r="D11" s="2">
        <v>7</v>
      </c>
      <c r="E11" s="2">
        <f t="shared" si="0"/>
        <v>-44.4</v>
      </c>
    </row>
    <row r="12" spans="1:5" ht="56.25">
      <c r="A12" s="11">
        <v>2272</v>
      </c>
      <c r="B12" s="14" t="s">
        <v>16</v>
      </c>
      <c r="C12" s="13">
        <v>1.8</v>
      </c>
      <c r="D12" s="2">
        <v>1</v>
      </c>
      <c r="E12" s="2">
        <f t="shared" si="0"/>
        <v>-44.4</v>
      </c>
    </row>
    <row r="13" spans="1:5" ht="27.75" customHeight="1">
      <c r="A13" s="11">
        <v>2273</v>
      </c>
      <c r="B13" s="14" t="s">
        <v>17</v>
      </c>
      <c r="C13" s="13">
        <v>9.6999999999999993</v>
      </c>
      <c r="D13" s="2">
        <v>6</v>
      </c>
      <c r="E13" s="2">
        <f t="shared" si="0"/>
        <v>-38.1</v>
      </c>
    </row>
    <row r="14" spans="1:5" ht="23.25" customHeight="1"/>
    <row r="15" spans="1:5" ht="24" customHeight="1">
      <c r="A15" s="17" t="s">
        <v>18</v>
      </c>
    </row>
    <row r="16" spans="1:5" ht="27" customHeight="1">
      <c r="A16" s="17"/>
      <c r="C16" s="29" t="s">
        <v>2</v>
      </c>
      <c r="D16" s="29"/>
    </row>
    <row r="17" spans="1:7" ht="62.25" customHeight="1">
      <c r="A17" s="5" t="s">
        <v>3</v>
      </c>
      <c r="B17" s="9" t="s">
        <v>4</v>
      </c>
      <c r="C17" s="10" t="s">
        <v>5</v>
      </c>
      <c r="D17" s="10" t="s">
        <v>6</v>
      </c>
      <c r="E17" s="18" t="s">
        <v>7</v>
      </c>
      <c r="G17" s="19"/>
    </row>
    <row r="18" spans="1:7" ht="27" customHeight="1">
      <c r="A18" s="11"/>
      <c r="B18" s="20" t="s">
        <v>19</v>
      </c>
      <c r="C18" s="21">
        <f>C19+C20+C21+C22+C23+C24+C33+C34</f>
        <v>1426.3</v>
      </c>
      <c r="D18" s="21">
        <f>D19+D20+D21+D22+D23+D24+D33+D34</f>
        <v>1752.6000000000004</v>
      </c>
      <c r="E18" s="2">
        <f t="shared" ref="E18:E27" si="1">ROUND((D18-C18)/C18*100,1)</f>
        <v>22.9</v>
      </c>
      <c r="G18" s="22"/>
    </row>
    <row r="19" spans="1:7" ht="26.1" customHeight="1">
      <c r="A19" s="11">
        <v>2111</v>
      </c>
      <c r="B19" s="14" t="s">
        <v>9</v>
      </c>
      <c r="C19" s="2">
        <v>1065.9000000000001</v>
      </c>
      <c r="D19" s="2">
        <v>1318.7</v>
      </c>
      <c r="E19" s="2">
        <f t="shared" si="1"/>
        <v>23.7</v>
      </c>
    </row>
    <row r="20" spans="1:7" ht="37.5">
      <c r="A20" s="11">
        <v>2120</v>
      </c>
      <c r="B20" s="14" t="s">
        <v>10</v>
      </c>
      <c r="C20" s="2">
        <v>234.5</v>
      </c>
      <c r="D20" s="2">
        <v>290.10000000000002</v>
      </c>
      <c r="E20" s="2">
        <f t="shared" si="1"/>
        <v>23.7</v>
      </c>
    </row>
    <row r="21" spans="1:7" ht="42.75" customHeight="1">
      <c r="A21" s="5">
        <v>2210</v>
      </c>
      <c r="B21" s="15" t="s">
        <v>11</v>
      </c>
      <c r="C21" s="3">
        <v>45.1</v>
      </c>
      <c r="D21" s="3">
        <v>66</v>
      </c>
      <c r="E21" s="2">
        <f t="shared" si="1"/>
        <v>46.3</v>
      </c>
    </row>
    <row r="22" spans="1:7" ht="56.25">
      <c r="A22" s="11">
        <v>2240</v>
      </c>
      <c r="B22" s="14" t="s">
        <v>12</v>
      </c>
      <c r="C22" s="2">
        <v>9.4</v>
      </c>
      <c r="D22" s="2">
        <v>10.9</v>
      </c>
      <c r="E22" s="2">
        <f t="shared" si="1"/>
        <v>16</v>
      </c>
    </row>
    <row r="23" spans="1:7" ht="26.1" customHeight="1">
      <c r="A23" s="11">
        <v>2250</v>
      </c>
      <c r="B23" s="14" t="s">
        <v>20</v>
      </c>
      <c r="C23" s="2">
        <v>5.5</v>
      </c>
      <c r="D23" s="2">
        <v>9.6999999999999993</v>
      </c>
      <c r="E23" s="2">
        <f t="shared" si="1"/>
        <v>76.400000000000006</v>
      </c>
    </row>
    <row r="24" spans="1:7" ht="32.25" customHeight="1">
      <c r="A24" s="11">
        <v>2270</v>
      </c>
      <c r="B24" s="14" t="s">
        <v>21</v>
      </c>
      <c r="C24" s="2">
        <f>C25+C26+C27</f>
        <v>23.8</v>
      </c>
      <c r="D24" s="2">
        <f>D25+D26+D27</f>
        <v>13.7</v>
      </c>
      <c r="E24" s="2">
        <f t="shared" si="1"/>
        <v>-42.4</v>
      </c>
    </row>
    <row r="25" spans="1:7" ht="36.75" customHeight="1">
      <c r="A25" s="11">
        <v>2271</v>
      </c>
      <c r="B25" s="14" t="s">
        <v>15</v>
      </c>
      <c r="C25" s="2">
        <v>14.8</v>
      </c>
      <c r="D25" s="2">
        <v>8</v>
      </c>
      <c r="E25" s="2">
        <f t="shared" si="1"/>
        <v>-45.9</v>
      </c>
    </row>
    <row r="26" spans="1:7" ht="36" customHeight="1">
      <c r="A26" s="11">
        <v>2272</v>
      </c>
      <c r="B26" s="14" t="s">
        <v>16</v>
      </c>
      <c r="C26" s="2">
        <v>1</v>
      </c>
      <c r="D26" s="2">
        <v>0.7</v>
      </c>
      <c r="E26" s="2">
        <f t="shared" si="1"/>
        <v>-30</v>
      </c>
    </row>
    <row r="27" spans="1:7" ht="36.75" customHeight="1">
      <c r="A27" s="11">
        <v>2273</v>
      </c>
      <c r="B27" s="14" t="s">
        <v>22</v>
      </c>
      <c r="C27" s="2">
        <v>8</v>
      </c>
      <c r="D27" s="2">
        <v>5</v>
      </c>
      <c r="E27" s="2">
        <f t="shared" si="1"/>
        <v>-37.5</v>
      </c>
    </row>
    <row r="28" spans="1:7" ht="47.25" customHeight="1">
      <c r="A28" s="30">
        <v>2281</v>
      </c>
      <c r="B28" s="31" t="s">
        <v>23</v>
      </c>
      <c r="C28" s="32"/>
      <c r="D28" s="33"/>
      <c r="E28" s="34"/>
    </row>
    <row r="29" spans="1:7">
      <c r="A29" s="30"/>
      <c r="B29" s="31"/>
      <c r="C29" s="32"/>
      <c r="D29" s="33"/>
      <c r="E29" s="34"/>
    </row>
    <row r="30" spans="1:7" ht="30" customHeight="1">
      <c r="A30" s="30"/>
      <c r="B30" s="31"/>
      <c r="C30" s="32"/>
      <c r="D30" s="33"/>
      <c r="E30" s="34"/>
    </row>
    <row r="31" spans="1:7" ht="18.75" hidden="1">
      <c r="A31" s="30"/>
      <c r="B31" s="31"/>
      <c r="C31" s="32"/>
      <c r="D31" s="33"/>
      <c r="E31" s="3"/>
    </row>
    <row r="32" spans="1:7" ht="37.5">
      <c r="A32" s="30">
        <v>2800</v>
      </c>
      <c r="B32" s="23" t="s">
        <v>24</v>
      </c>
      <c r="C32" s="24"/>
      <c r="D32" s="25"/>
      <c r="E32" s="34"/>
    </row>
    <row r="33" spans="1:5" ht="37.5">
      <c r="A33" s="30"/>
      <c r="B33" s="14" t="s">
        <v>25</v>
      </c>
      <c r="C33" s="1"/>
      <c r="D33" s="2"/>
      <c r="E33" s="34"/>
    </row>
    <row r="34" spans="1:5" ht="37.5">
      <c r="A34" s="11">
        <v>3000</v>
      </c>
      <c r="B34" s="14" t="s">
        <v>26</v>
      </c>
      <c r="C34" s="2">
        <f>C35</f>
        <v>42.1</v>
      </c>
      <c r="D34" s="2">
        <f>D35</f>
        <v>43.5</v>
      </c>
      <c r="E34" s="2">
        <f>ROUND((D34-C34)/C34*100,1)</f>
        <v>3.3</v>
      </c>
    </row>
    <row r="35" spans="1:5" ht="56.25">
      <c r="A35" s="5">
        <v>3110</v>
      </c>
      <c r="B35" s="9" t="s">
        <v>27</v>
      </c>
      <c r="C35" s="26">
        <v>42.1</v>
      </c>
      <c r="D35" s="26">
        <v>43.5</v>
      </c>
      <c r="E35" s="2">
        <f>ROUND((D35-C35)/C35*100,1)</f>
        <v>3.3</v>
      </c>
    </row>
    <row r="36" spans="1:5">
      <c r="A36" s="27"/>
    </row>
    <row r="37" spans="1:5" ht="63" customHeight="1">
      <c r="A37" s="35" t="s">
        <v>28</v>
      </c>
      <c r="B37" s="35"/>
      <c r="C37" s="35"/>
      <c r="D37" s="35"/>
      <c r="E37" s="35"/>
    </row>
  </sheetData>
  <mergeCells count="10">
    <mergeCell ref="E28:E30"/>
    <mergeCell ref="A32:A33"/>
    <mergeCell ref="E32:E33"/>
    <mergeCell ref="A37:E37"/>
    <mergeCell ref="C2:D2"/>
    <mergeCell ref="C16:D16"/>
    <mergeCell ref="A28:A31"/>
    <mergeCell ref="B28:B31"/>
    <mergeCell ref="C28:C31"/>
    <mergeCell ref="D28:D31"/>
  </mergeCells>
  <phoneticPr fontId="0" type="noConversion"/>
  <pageMargins left="0.7" right="0.27291666666666697" top="0.41875000000000001" bottom="0.75" header="0.51180555555555496" footer="0.51180555555555496"/>
  <pageSetup paperSize="9" scale="96" firstPageNumber="0" orientation="portrait" verticalDpi="0" r:id="rId1"/>
  <rowBreaks count="1" manualBreakCount="1">
    <brk id="1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269</TotalTime>
  <Application>LibreOffice/5.1.6.2$Linux_x86 LibreOffice_project/10m0$Build-2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Лист1_2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G33Fedotova</cp:lastModifiedBy>
  <cp:revision>47</cp:revision>
  <cp:lastPrinted>2021-04-05T07:53:54Z</cp:lastPrinted>
  <dcterms:created xsi:type="dcterms:W3CDTF">2019-02-11T12:18:48Z</dcterms:created>
  <dcterms:modified xsi:type="dcterms:W3CDTF">2021-04-05T07:54:20Z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